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40" windowWidth="28455" windowHeight="11700"/>
  </bookViews>
  <sheets>
    <sheet name="без учета счетов бюджета" sheetId="2" r:id="rId1"/>
    <sheet name="Лист1" sheetId="3" r:id="rId2"/>
  </sheets>
  <definedNames>
    <definedName name="_xlnm.Print_Titles" localSheetId="0">'без учета счетов бюджета'!$4:$4</definedName>
    <definedName name="_xlnm.Print_Area" localSheetId="0">'без учета счетов бюджета'!$A$1:$C$86</definedName>
  </definedNames>
  <calcPr calcId="125725"/>
</workbook>
</file>

<file path=xl/calcChain.xml><?xml version="1.0" encoding="utf-8"?>
<calcChain xmlns="http://schemas.openxmlformats.org/spreadsheetml/2006/main">
  <c r="C14" i="2"/>
  <c r="C6" s="1"/>
  <c r="C79"/>
  <c r="C77"/>
  <c r="C73"/>
  <c r="C68"/>
  <c r="C62"/>
  <c r="C54"/>
  <c r="C51"/>
  <c r="C43"/>
  <c r="C38"/>
  <c r="C33"/>
  <c r="C22"/>
  <c r="C17"/>
  <c r="C15"/>
  <c r="C83" l="1"/>
</calcChain>
</file>

<file path=xl/sharedStrings.xml><?xml version="1.0" encoding="utf-8"?>
<sst xmlns="http://schemas.openxmlformats.org/spreadsheetml/2006/main" count="162" uniqueCount="162">
  <si>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</si>
  <si>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</si>
  <si>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</si>
  <si>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</si>
  <si>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</si>
  <si>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</si>
  <si>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</si>
  <si>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</si>
  <si>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</si>
  <si>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</si>
  <si>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</si>
  <si>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</si>
  <si>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</si>
  <si>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</si>
  <si>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</si>
  <si>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0314</t>
  </si>
  <si>
    <t>0400</t>
  </si>
  <si>
    <t>0401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</si>
  <si>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</si>
  <si>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</si>
  <si>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</si>
  <si>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</si>
  <si>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</si>
  <si>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</si>
  <si>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</si>
  <si>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</si>
  <si>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</si>
  <si>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</si>
  <si>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</si>
  <si>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</si>
  <si>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</si>
  <si>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</si>
  <si>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</si>
  <si>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</si>
  <si>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</si>
  <si>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</si>
  <si>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</si>
  <si>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</si>
  <si>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</si>
  <si>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</si>
  <si>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</si>
  <si>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</si>
  <si>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</si>
  <si>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</si>
  <si>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</si>
  <si>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</si>
  <si>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</si>
  <si>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</si>
  <si>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</si>
  <si>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</si>
  <si>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</si>
  <si>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</si>
  <si>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</si>
  <si>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</si>
  <si>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</si>
  <si>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</si>
  <si>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</si>
  <si>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</si>
  <si>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</si>
  <si>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</si>
  <si>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</si>
  <si>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</si>
  <si>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</si>
  <si>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</si>
  <si>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</si>
  <si>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</si>
  <si>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</si>
  <si>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</si>
  <si>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</si>
  <si>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</si>
  <si>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</si>
  <si>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</si>
  <si>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</si>
  <si>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</si>
  <si>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Наименование</t>
  </si>
  <si>
    <t>РАСХОДЫ</t>
  </si>
  <si>
    <t xml:space="preserve"> тыс.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</si>
  <si>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</si>
  <si>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</si>
  <si>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</si>
  <si>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</si>
  <si>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</si>
  <si>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</si>
  <si>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</si>
  <si>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</si>
  <si>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</si>
  <si>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</si>
  <si>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</si>
  <si>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</si>
  <si>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</si>
  <si>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</si>
  <si>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</si>
  <si>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</si>
  <si>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</si>
  <si>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</si>
  <si>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</si>
  <si>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</si>
  <si>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</si>
  <si>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</si>
  <si>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</si>
  <si>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</si>
  <si>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</si>
  <si>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</si>
  <si>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</si>
  <si>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</si>
  <si>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</si>
  <si>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</si>
  <si>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</si>
  <si>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</si>
  <si>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</si>
  <si>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</si>
  <si>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</si>
  <si>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</si>
  <si>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</si>
  <si>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</si>
  <si>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Молодёжная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</si>
  <si>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</si>
  <si>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</si>
  <si>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</si>
  <si>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</si>
  <si>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</si>
  <si>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</si>
  <si>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</si>
  <si>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</si>
  <si>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</si>
  <si>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</si>
  <si>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</si>
  <si>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</si>
  <si>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</si>
  <si>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</si>
  <si>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</si>
  <si>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</si>
  <si>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</si>
  <si>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</si>
  <si>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</si>
  <si>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</si>
  <si>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</si>
  <si>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</si>
  <si>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</si>
  <si>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</si>
  <si>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</si>
  <si>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</si>
  <si>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</si>
  <si>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</si>
  <si>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</si>
  <si>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</si>
  <si>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</si>
  <si>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</si>
  <si>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</si>
  <si>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</si>
  <si>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</si>
  <si>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Министр финансов 
 Удмуртской Республики </t>
  </si>
  <si>
    <t>С.П. Евдокимов</t>
  </si>
  <si>
    <t>Код бюджетной классификации (раздел / подраздел)</t>
  </si>
  <si>
    <t>ИТОГО РАСХОДОВ</t>
  </si>
  <si>
    <t>Оценка ожидаемого исполнения за 2020 год</t>
  </si>
  <si>
    <t>0402</t>
  </si>
  <si>
    <t>Топливно-энергетический комплекс</t>
  </si>
  <si>
    <t>0602</t>
  </si>
  <si>
    <t>0604</t>
  </si>
  <si>
    <t>Сбор, удаление отходов и очистка сточных вод</t>
  </si>
  <si>
    <t>Научные исследования в области охраны окружающей среды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</si>
</sst>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&quot;р.&quot;_-;\-* #,##0.00&quot;р.&quot;_-;_-* &quot;-&quot;??&quot;р.&quot;_-;_-@_-"/>
  </numFmts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0">
    <xf numFmtId="0" fontId="0" fillId="0" borderId="0" xfId="0"/>
    <xf numFmtId="2" fontId="9" fillId="5" borderId="3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34" applyNumberFormat="1" applyFont="1" applyFill="1" applyBorder="1" applyAlignment="1" applyProtection="1"/>
    <xf numFmtId="0" fontId="6" fillId="0" borderId="0" xfId="0" applyFont="1" applyFill="1" applyAlignment="1" applyProtection="1">
      <alignment vertical="center"/>
      <protection locked="0"/>
    </xf>
    <xf numFmtId="1" fontId="7" fillId="0" borderId="3" xfId="31" applyNumberFormat="1" applyFont="1" applyFill="1" applyBorder="1" applyAlignment="1" applyProtection="1">
      <alignment horizontal="center" vertical="center" shrinkToFit="1"/>
    </xf>
    <xf numFmtId="1" fontId="5" fillId="0" borderId="3" xfId="31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5" fillId="0" borderId="3" xfId="30" applyNumberFormat="1" applyFont="1" applyFill="1" applyBorder="1" applyAlignment="1" applyProtection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1" xfId="2" applyNumberFormat="1" applyFont="1" applyFill="1" applyAlignment="1" applyProtection="1">
      <alignment vertical="center"/>
    </xf>
    <xf numFmtId="164" fontId="7" fillId="0" borderId="3" xfId="32" applyNumberFormat="1" applyFont="1" applyFill="1" applyBorder="1" applyAlignment="1" applyProtection="1">
      <alignment horizontal="right" vertical="center" shrinkToFit="1"/>
    </xf>
    <xf numFmtId="164" fontId="5" fillId="0" borderId="3" xfId="32" applyNumberFormat="1" applyFont="1" applyFill="1" applyBorder="1" applyAlignment="1" applyProtection="1">
      <alignment horizontal="right" vertical="center" shrinkToFit="1"/>
    </xf>
    <xf numFmtId="164" fontId="7" fillId="0" borderId="3" xfId="35" applyNumberFormat="1" applyFont="1" applyFill="1" applyBorder="1" applyAlignment="1" applyProtection="1">
      <alignment horizontal="right" vertical="center" shrinkToFit="1"/>
    </xf>
    <xf numFmtId="165" fontId="5" fillId="0" borderId="6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vertical="center"/>
      <protection locked="0"/>
    </xf>
    <xf numFmtId="0" fontId="5" fillId="0" borderId="1" xfId="1" applyNumberFormat="1" applyFont="1" applyFill="1" applyProtection="1">
      <alignment wrapText="1"/>
    </xf>
    <xf numFmtId="0" fontId="0" fillId="0" borderId="0" xfId="0"/>
    <xf numFmtId="0" fontId="5" fillId="0" borderId="5" xfId="5" applyNumberFormat="1" applyFont="1" applyFill="1" applyBorder="1" applyProtection="1">
      <alignment horizontal="right"/>
    </xf>
    <xf numFmtId="0" fontId="0" fillId="0" borderId="5" xfId="0" applyBorder="1"/>
    <xf numFmtId="165" fontId="5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showGridLines="0" tabSelected="1" view="pageBreakPreview" zoomScale="115" zoomScaleNormal="100" zoomScaleSheetLayoutView="115" workbookViewId="0">
      <pane ySplit="4" topLeftCell="A29" activePane="bottomLeft" state="frozen"/>
      <selection pane="bottomLeft" activeCell="C83" sqref="C83"/>
    </sheetView>
  </sheetViews>
  <sheetFormatPr defaultRowHeight="15.75" outlineLevelRow="1"/>
  <cols>
    <col min="1" max="1" width="22.5703125" style="9" customWidth="1"/>
    <col min="2" max="2" width="66" style="9" customWidth="1"/>
    <col min="3" max="3" width="17.28515625" style="9" customWidth="1"/>
    <col min="4" max="4" width="15.42578125" style="3" customWidth="1"/>
    <col min="5" max="16384" width="9.140625" style="3"/>
  </cols>
  <sheetData>
    <row r="1" spans="1:4">
      <c r="B1" s="23"/>
      <c r="C1" s="24"/>
      <c r="D1" s="2"/>
    </row>
    <row r="2" spans="1:4" ht="18.75">
      <c r="A2" s="28" t="s">
        <v>75</v>
      </c>
      <c r="B2" s="28"/>
      <c r="C2" s="28"/>
      <c r="D2" s="2"/>
    </row>
    <row r="3" spans="1:4">
      <c r="B3" s="25" t="s">
        <v>76</v>
      </c>
      <c r="C3" s="26"/>
      <c r="D3" s="2"/>
    </row>
    <row r="4" spans="1:4" ht="63.75" customHeight="1">
      <c r="A4" s="7" t="s">
        <v>153</v>
      </c>
      <c r="B4" s="1" t="s">
        <v>74</v>
      </c>
      <c r="C4" s="4" t="s">
        <v>155</v>
      </c>
      <c r="D4" s="2"/>
    </row>
    <row r="5" spans="1:4" s="6" customFormat="1">
      <c r="A5" s="5">
        <v>1</v>
      </c>
      <c r="B5" s="6">
        <v>2</v>
      </c>
      <c r="C5" s="5">
        <v>3</v>
      </c>
    </row>
    <row r="6" spans="1:4">
      <c r="A6" s="10" t="s">
        <v>0</v>
      </c>
      <c r="B6" s="12" t="s">
        <v>77</v>
      </c>
      <c r="C6" s="16">
        <f>SUM(C7:C14)</f>
        <v>3407852.7</v>
      </c>
      <c r="D6" s="2"/>
    </row>
    <row r="7" spans="1:4" ht="31.5" outlineLevel="1">
      <c r="A7" s="11" t="s">
        <v>1</v>
      </c>
      <c r="B7" s="13" t="s">
        <v>78</v>
      </c>
      <c r="C7" s="17">
        <v>6281.6</v>
      </c>
      <c r="D7" s="2"/>
    </row>
    <row r="8" spans="1:4" ht="50.25" customHeight="1" outlineLevel="1">
      <c r="A8" s="11" t="s">
        <v>2</v>
      </c>
      <c r="B8" s="13" t="s">
        <v>79</v>
      </c>
      <c r="C8" s="17">
        <v>148882.79999999999</v>
      </c>
      <c r="D8" s="2"/>
    </row>
    <row r="9" spans="1:4" ht="50.25" customHeight="1" outlineLevel="1">
      <c r="A9" s="11" t="s">
        <v>3</v>
      </c>
      <c r="B9" s="13" t="s">
        <v>80</v>
      </c>
      <c r="C9" s="17">
        <v>574197.80000000005</v>
      </c>
      <c r="D9" s="2"/>
    </row>
    <row r="10" spans="1:4" outlineLevel="1">
      <c r="A10" s="11" t="s">
        <v>4</v>
      </c>
      <c r="B10" s="13" t="s">
        <v>81</v>
      </c>
      <c r="C10" s="17">
        <v>257127.5</v>
      </c>
      <c r="D10" s="2"/>
    </row>
    <row r="11" spans="1:4" ht="47.25" outlineLevel="1">
      <c r="A11" s="11" t="s">
        <v>5</v>
      </c>
      <c r="B11" s="13" t="s">
        <v>82</v>
      </c>
      <c r="C11" s="17">
        <v>136077.1</v>
      </c>
      <c r="D11" s="2"/>
    </row>
    <row r="12" spans="1:4" outlineLevel="1">
      <c r="A12" s="11" t="s">
        <v>6</v>
      </c>
      <c r="B12" s="13" t="s">
        <v>83</v>
      </c>
      <c r="C12" s="17">
        <v>244363.9</v>
      </c>
      <c r="D12" s="2"/>
    </row>
    <row r="13" spans="1:4" outlineLevel="1">
      <c r="A13" s="11" t="s">
        <v>7</v>
      </c>
      <c r="B13" s="13" t="s">
        <v>84</v>
      </c>
      <c r="C13" s="17">
        <v>8144.8</v>
      </c>
      <c r="D13" s="2"/>
    </row>
    <row r="14" spans="1:4" outlineLevel="1">
      <c r="A14" s="11" t="s">
        <v>8</v>
      </c>
      <c r="B14" s="13" t="s">
        <v>85</v>
      </c>
      <c r="C14" s="17">
        <f>2208878.4-176101.2</f>
        <v>2032777.2</v>
      </c>
      <c r="D14" s="2"/>
    </row>
    <row r="15" spans="1:4">
      <c r="A15" s="10" t="s">
        <v>9</v>
      </c>
      <c r="B15" s="12" t="s">
        <v>86</v>
      </c>
      <c r="C15" s="16">
        <f>C16</f>
        <v>42497</v>
      </c>
      <c r="D15" s="2"/>
    </row>
    <row r="16" spans="1:4" outlineLevel="1">
      <c r="A16" s="11" t="s">
        <v>10</v>
      </c>
      <c r="B16" s="13" t="s">
        <v>87</v>
      </c>
      <c r="C16" s="17">
        <v>42497</v>
      </c>
      <c r="D16" s="2"/>
    </row>
    <row r="17" spans="1:4" ht="33.75" customHeight="1">
      <c r="A17" s="10" t="s">
        <v>11</v>
      </c>
      <c r="B17" s="14" t="s">
        <v>88</v>
      </c>
      <c r="C17" s="16">
        <f>SUM(C18:C21)</f>
        <v>768237.6</v>
      </c>
      <c r="D17" s="2"/>
    </row>
    <row r="18" spans="1:4" ht="31.5" outlineLevel="1">
      <c r="A18" s="11" t="s">
        <v>12</v>
      </c>
      <c r="B18" s="13" t="s">
        <v>89</v>
      </c>
      <c r="C18" s="17">
        <v>243263.7</v>
      </c>
      <c r="D18" s="2"/>
    </row>
    <row r="19" spans="1:4" outlineLevel="1">
      <c r="A19" s="11" t="s">
        <v>13</v>
      </c>
      <c r="B19" s="13" t="s">
        <v>90</v>
      </c>
      <c r="C19" s="17">
        <v>515157.7</v>
      </c>
      <c r="D19" s="2"/>
    </row>
    <row r="20" spans="1:4" outlineLevel="1">
      <c r="A20" s="11" t="s">
        <v>14</v>
      </c>
      <c r="B20" s="13" t="s">
        <v>91</v>
      </c>
      <c r="C20" s="17">
        <v>620</v>
      </c>
      <c r="D20" s="2"/>
    </row>
    <row r="21" spans="1:4" ht="31.5" outlineLevel="1">
      <c r="A21" s="11" t="s">
        <v>15</v>
      </c>
      <c r="B21" s="13" t="s">
        <v>92</v>
      </c>
      <c r="C21" s="17">
        <v>9196.2000000000007</v>
      </c>
      <c r="D21" s="2"/>
    </row>
    <row r="22" spans="1:4">
      <c r="A22" s="10" t="s">
        <v>16</v>
      </c>
      <c r="B22" s="12" t="s">
        <v>93</v>
      </c>
      <c r="C22" s="16">
        <f>SUM(C23:C32)</f>
        <v>17407972.899999999</v>
      </c>
      <c r="D22" s="2"/>
    </row>
    <row r="23" spans="1:4" outlineLevel="1">
      <c r="A23" s="11" t="s">
        <v>17</v>
      </c>
      <c r="B23" s="13" t="s">
        <v>94</v>
      </c>
      <c r="C23" s="17">
        <v>609334.5</v>
      </c>
      <c r="D23" s="2"/>
    </row>
    <row r="24" spans="1:4" outlineLevel="1">
      <c r="A24" s="11" t="s">
        <v>156</v>
      </c>
      <c r="B24" s="13" t="s">
        <v>157</v>
      </c>
      <c r="C24" s="17">
        <v>141781</v>
      </c>
      <c r="D24" s="2"/>
    </row>
    <row r="25" spans="1:4" outlineLevel="1">
      <c r="A25" s="11" t="s">
        <v>18</v>
      </c>
      <c r="B25" s="13" t="s">
        <v>95</v>
      </c>
      <c r="C25" s="17">
        <v>4586.5</v>
      </c>
      <c r="D25" s="2"/>
    </row>
    <row r="26" spans="1:4" outlineLevel="1">
      <c r="A26" s="11" t="s">
        <v>19</v>
      </c>
      <c r="B26" s="13" t="s">
        <v>96</v>
      </c>
      <c r="C26" s="17">
        <v>2988416.3</v>
      </c>
      <c r="D26" s="2"/>
    </row>
    <row r="27" spans="1:4" outlineLevel="1">
      <c r="A27" s="11" t="s">
        <v>20</v>
      </c>
      <c r="B27" s="13" t="s">
        <v>97</v>
      </c>
      <c r="C27" s="17">
        <v>104261.9</v>
      </c>
      <c r="D27" s="2"/>
    </row>
    <row r="28" spans="1:4" outlineLevel="1">
      <c r="A28" s="11" t="s">
        <v>21</v>
      </c>
      <c r="B28" s="13" t="s">
        <v>98</v>
      </c>
      <c r="C28" s="17">
        <v>397110</v>
      </c>
      <c r="D28" s="2"/>
    </row>
    <row r="29" spans="1:4" outlineLevel="1">
      <c r="A29" s="11" t="s">
        <v>22</v>
      </c>
      <c r="B29" s="13" t="s">
        <v>99</v>
      </c>
      <c r="C29" s="17">
        <v>861656.2</v>
      </c>
      <c r="D29" s="2"/>
    </row>
    <row r="30" spans="1:4" outlineLevel="1">
      <c r="A30" s="11" t="s">
        <v>23</v>
      </c>
      <c r="B30" s="13" t="s">
        <v>100</v>
      </c>
      <c r="C30" s="17">
        <v>9565975</v>
      </c>
      <c r="D30" s="2"/>
    </row>
    <row r="31" spans="1:4" outlineLevel="1">
      <c r="A31" s="11" t="s">
        <v>24</v>
      </c>
      <c r="B31" s="13" t="s">
        <v>101</v>
      </c>
      <c r="C31" s="17">
        <v>666107.4</v>
      </c>
      <c r="D31" s="2"/>
    </row>
    <row r="32" spans="1:4" outlineLevel="1">
      <c r="A32" s="11" t="s">
        <v>25</v>
      </c>
      <c r="B32" s="13" t="s">
        <v>102</v>
      </c>
      <c r="C32" s="17">
        <v>2068744.1</v>
      </c>
      <c r="D32" s="2"/>
    </row>
    <row r="33" spans="1:4">
      <c r="A33" s="10" t="s">
        <v>26</v>
      </c>
      <c r="B33" s="12" t="s">
        <v>103</v>
      </c>
      <c r="C33" s="16">
        <f>SUM(C34:C37)</f>
        <v>3016453.8999999994</v>
      </c>
      <c r="D33" s="2"/>
    </row>
    <row r="34" spans="1:4" outlineLevel="1">
      <c r="A34" s="11" t="s">
        <v>27</v>
      </c>
      <c r="B34" s="13" t="s">
        <v>104</v>
      </c>
      <c r="C34" s="17">
        <v>499357.3</v>
      </c>
      <c r="D34" s="2"/>
    </row>
    <row r="35" spans="1:4" outlineLevel="1">
      <c r="A35" s="11" t="s">
        <v>28</v>
      </c>
      <c r="B35" s="13" t="s">
        <v>105</v>
      </c>
      <c r="C35" s="17">
        <v>1637754.1</v>
      </c>
      <c r="D35" s="2"/>
    </row>
    <row r="36" spans="1:4" outlineLevel="1">
      <c r="A36" s="11" t="s">
        <v>29</v>
      </c>
      <c r="B36" s="13" t="s">
        <v>106</v>
      </c>
      <c r="C36" s="17">
        <v>716614.2</v>
      </c>
      <c r="D36" s="2"/>
    </row>
    <row r="37" spans="1:4" outlineLevel="1">
      <c r="A37" s="11" t="s">
        <v>30</v>
      </c>
      <c r="B37" s="13" t="s">
        <v>107</v>
      </c>
      <c r="C37" s="17">
        <v>162728.29999999999</v>
      </c>
      <c r="D37" s="2"/>
    </row>
    <row r="38" spans="1:4">
      <c r="A38" s="10" t="s">
        <v>31</v>
      </c>
      <c r="B38" s="12" t="s">
        <v>142</v>
      </c>
      <c r="C38" s="16">
        <f>SUM(C40:C42)</f>
        <v>137661</v>
      </c>
      <c r="D38" s="2"/>
    </row>
    <row r="39" spans="1:4">
      <c r="A39" s="11" t="s">
        <v>158</v>
      </c>
      <c r="B39" s="29" t="s">
        <v>160</v>
      </c>
      <c r="C39" s="17">
        <v>251</v>
      </c>
      <c r="D39" s="2"/>
    </row>
    <row r="40" spans="1:4" ht="16.5" customHeight="1" outlineLevel="1">
      <c r="A40" s="11" t="s">
        <v>32</v>
      </c>
      <c r="B40" s="13" t="s">
        <v>108</v>
      </c>
      <c r="C40" s="17">
        <v>25206.9</v>
      </c>
      <c r="D40" s="2"/>
    </row>
    <row r="41" spans="1:4" ht="16.5" customHeight="1" outlineLevel="1">
      <c r="A41" s="11" t="s">
        <v>159</v>
      </c>
      <c r="B41" s="13" t="s">
        <v>161</v>
      </c>
      <c r="C41" s="17">
        <v>240</v>
      </c>
      <c r="D41" s="2"/>
    </row>
    <row r="42" spans="1:4" outlineLevel="1">
      <c r="A42" s="11" t="s">
        <v>33</v>
      </c>
      <c r="B42" s="13" t="s">
        <v>109</v>
      </c>
      <c r="C42" s="17">
        <v>112214.1</v>
      </c>
      <c r="D42" s="2"/>
    </row>
    <row r="43" spans="1:4">
      <c r="A43" s="10" t="s">
        <v>34</v>
      </c>
      <c r="B43" s="12" t="s">
        <v>143</v>
      </c>
      <c r="C43" s="16">
        <f>SUM(C44:C50)</f>
        <v>29958517.699999999</v>
      </c>
      <c r="D43" s="2"/>
    </row>
    <row r="44" spans="1:4" outlineLevel="1">
      <c r="A44" s="11" t="s">
        <v>35</v>
      </c>
      <c r="B44" s="13" t="s">
        <v>110</v>
      </c>
      <c r="C44" s="17">
        <v>8843851.5999999996</v>
      </c>
      <c r="D44" s="2"/>
    </row>
    <row r="45" spans="1:4" outlineLevel="1">
      <c r="A45" s="11" t="s">
        <v>36</v>
      </c>
      <c r="B45" s="13" t="s">
        <v>111</v>
      </c>
      <c r="C45" s="17">
        <v>16423326</v>
      </c>
      <c r="D45" s="2"/>
    </row>
    <row r="46" spans="1:4" outlineLevel="1">
      <c r="A46" s="11" t="s">
        <v>37</v>
      </c>
      <c r="B46" s="13" t="s">
        <v>112</v>
      </c>
      <c r="C46" s="17">
        <v>242421.2</v>
      </c>
      <c r="D46" s="2"/>
    </row>
    <row r="47" spans="1:4" outlineLevel="1">
      <c r="A47" s="11" t="s">
        <v>38</v>
      </c>
      <c r="B47" s="13" t="s">
        <v>113</v>
      </c>
      <c r="C47" s="17">
        <v>2517115.2999999998</v>
      </c>
      <c r="D47" s="2"/>
    </row>
    <row r="48" spans="1:4" ht="30.75" customHeight="1" outlineLevel="1">
      <c r="A48" s="11" t="s">
        <v>39</v>
      </c>
      <c r="B48" s="13" t="s">
        <v>114</v>
      </c>
      <c r="C48" s="17">
        <v>115550</v>
      </c>
      <c r="D48" s="2"/>
    </row>
    <row r="49" spans="1:4" outlineLevel="1">
      <c r="A49" s="11" t="s">
        <v>40</v>
      </c>
      <c r="B49" s="13" t="s">
        <v>115</v>
      </c>
      <c r="C49" s="17">
        <v>516637.4</v>
      </c>
      <c r="D49" s="2"/>
    </row>
    <row r="50" spans="1:4" outlineLevel="1">
      <c r="A50" s="11" t="s">
        <v>41</v>
      </c>
      <c r="B50" s="13" t="s">
        <v>116</v>
      </c>
      <c r="C50" s="17">
        <v>1299616.2</v>
      </c>
      <c r="D50" s="2"/>
    </row>
    <row r="51" spans="1:4">
      <c r="A51" s="10" t="s">
        <v>42</v>
      </c>
      <c r="B51" s="12" t="s">
        <v>144</v>
      </c>
      <c r="C51" s="16">
        <f>C53+C52</f>
        <v>1889589.2</v>
      </c>
      <c r="D51" s="2"/>
    </row>
    <row r="52" spans="1:4" outlineLevel="1">
      <c r="A52" s="11" t="s">
        <v>43</v>
      </c>
      <c r="B52" s="13" t="s">
        <v>117</v>
      </c>
      <c r="C52" s="17">
        <v>1564295.4</v>
      </c>
      <c r="D52" s="2"/>
    </row>
    <row r="53" spans="1:4" outlineLevel="1">
      <c r="A53" s="11" t="s">
        <v>44</v>
      </c>
      <c r="B53" s="13" t="s">
        <v>118</v>
      </c>
      <c r="C53" s="17">
        <v>325293.8</v>
      </c>
      <c r="D53" s="2"/>
    </row>
    <row r="54" spans="1:4">
      <c r="A54" s="10" t="s">
        <v>45</v>
      </c>
      <c r="B54" s="12" t="s">
        <v>145</v>
      </c>
      <c r="C54" s="16">
        <f>SUM(C55:C61)</f>
        <v>11548260.5</v>
      </c>
      <c r="D54" s="2"/>
    </row>
    <row r="55" spans="1:4" outlineLevel="1">
      <c r="A55" s="11" t="s">
        <v>46</v>
      </c>
      <c r="B55" s="13" t="s">
        <v>119</v>
      </c>
      <c r="C55" s="17">
        <v>1684507.2</v>
      </c>
      <c r="D55" s="2"/>
    </row>
    <row r="56" spans="1:4" outlineLevel="1">
      <c r="A56" s="11" t="s">
        <v>47</v>
      </c>
      <c r="B56" s="13" t="s">
        <v>120</v>
      </c>
      <c r="C56" s="17">
        <v>2618218.1</v>
      </c>
      <c r="D56" s="2"/>
    </row>
    <row r="57" spans="1:4" outlineLevel="1">
      <c r="A57" s="11" t="s">
        <v>48</v>
      </c>
      <c r="B57" s="13" t="s">
        <v>121</v>
      </c>
      <c r="C57" s="17">
        <v>83219.199999999997</v>
      </c>
      <c r="D57" s="2"/>
    </row>
    <row r="58" spans="1:4" outlineLevel="1">
      <c r="A58" s="11" t="s">
        <v>49</v>
      </c>
      <c r="B58" s="13" t="s">
        <v>122</v>
      </c>
      <c r="C58" s="17">
        <v>169534.5</v>
      </c>
      <c r="D58" s="2"/>
    </row>
    <row r="59" spans="1:4" outlineLevel="1">
      <c r="A59" s="11" t="s">
        <v>50</v>
      </c>
      <c r="B59" s="13" t="s">
        <v>123</v>
      </c>
      <c r="C59" s="17">
        <v>274712.40000000002</v>
      </c>
      <c r="D59" s="2"/>
    </row>
    <row r="60" spans="1:4" ht="31.5" outlineLevel="1">
      <c r="A60" s="11" t="s">
        <v>51</v>
      </c>
      <c r="B60" s="13" t="s">
        <v>124</v>
      </c>
      <c r="C60" s="17">
        <v>105309.7</v>
      </c>
      <c r="D60" s="2"/>
    </row>
    <row r="61" spans="1:4" outlineLevel="1">
      <c r="A61" s="11" t="s">
        <v>52</v>
      </c>
      <c r="B61" s="13" t="s">
        <v>125</v>
      </c>
      <c r="C61" s="17">
        <v>6612759.4000000004</v>
      </c>
      <c r="D61" s="2"/>
    </row>
    <row r="62" spans="1:4">
      <c r="A62" s="10" t="s">
        <v>53</v>
      </c>
      <c r="B62" s="12" t="s">
        <v>146</v>
      </c>
      <c r="C62" s="16">
        <f>SUM(C63:C67)</f>
        <v>25997556.099999998</v>
      </c>
      <c r="D62" s="2"/>
    </row>
    <row r="63" spans="1:4" outlineLevel="1">
      <c r="A63" s="11" t="s">
        <v>54</v>
      </c>
      <c r="B63" s="13" t="s">
        <v>126</v>
      </c>
      <c r="C63" s="17">
        <v>136603.1</v>
      </c>
      <c r="D63" s="2"/>
    </row>
    <row r="64" spans="1:4" outlineLevel="1">
      <c r="A64" s="11" t="s">
        <v>55</v>
      </c>
      <c r="B64" s="13" t="s">
        <v>127</v>
      </c>
      <c r="C64" s="17">
        <v>2800064.3</v>
      </c>
      <c r="D64" s="2"/>
    </row>
    <row r="65" spans="1:4" outlineLevel="1">
      <c r="A65" s="11" t="s">
        <v>56</v>
      </c>
      <c r="B65" s="13" t="s">
        <v>128</v>
      </c>
      <c r="C65" s="17">
        <v>20976060.600000001</v>
      </c>
      <c r="D65" s="2"/>
    </row>
    <row r="66" spans="1:4" outlineLevel="1">
      <c r="A66" s="11" t="s">
        <v>57</v>
      </c>
      <c r="B66" s="13" t="s">
        <v>129</v>
      </c>
      <c r="C66" s="17">
        <v>1530140.4</v>
      </c>
      <c r="D66" s="2"/>
    </row>
    <row r="67" spans="1:4" outlineLevel="1">
      <c r="A67" s="11" t="s">
        <v>58</v>
      </c>
      <c r="B67" s="13" t="s">
        <v>130</v>
      </c>
      <c r="C67" s="17">
        <v>554687.69999999995</v>
      </c>
      <c r="D67" s="2"/>
    </row>
    <row r="68" spans="1:4">
      <c r="A68" s="10" t="s">
        <v>59</v>
      </c>
      <c r="B68" s="12" t="s">
        <v>147</v>
      </c>
      <c r="C68" s="16">
        <f>SUM(C69:C72)</f>
        <v>1587048.7</v>
      </c>
      <c r="D68" s="2"/>
    </row>
    <row r="69" spans="1:4" outlineLevel="1">
      <c r="A69" s="11" t="s">
        <v>60</v>
      </c>
      <c r="B69" s="13" t="s">
        <v>131</v>
      </c>
      <c r="C69" s="17">
        <v>719566.7</v>
      </c>
      <c r="D69" s="2"/>
    </row>
    <row r="70" spans="1:4" outlineLevel="1">
      <c r="A70" s="11" t="s">
        <v>61</v>
      </c>
      <c r="B70" s="13" t="s">
        <v>132</v>
      </c>
      <c r="C70" s="17">
        <v>322256.2</v>
      </c>
      <c r="D70" s="2"/>
    </row>
    <row r="71" spans="1:4" outlineLevel="1">
      <c r="A71" s="11" t="s">
        <v>62</v>
      </c>
      <c r="B71" s="13" t="s">
        <v>133</v>
      </c>
      <c r="C71" s="17">
        <v>488592.6</v>
      </c>
      <c r="D71" s="2"/>
    </row>
    <row r="72" spans="1:4" outlineLevel="1">
      <c r="A72" s="11" t="s">
        <v>63</v>
      </c>
      <c r="B72" s="13" t="s">
        <v>134</v>
      </c>
      <c r="C72" s="17">
        <v>56633.2</v>
      </c>
      <c r="D72" s="2"/>
    </row>
    <row r="73" spans="1:4">
      <c r="A73" s="10" t="s">
        <v>64</v>
      </c>
      <c r="B73" s="12" t="s">
        <v>148</v>
      </c>
      <c r="C73" s="16">
        <f>SUM(C74:C76)</f>
        <v>294789.3</v>
      </c>
      <c r="D73" s="2"/>
    </row>
    <row r="74" spans="1:4" outlineLevel="1">
      <c r="A74" s="11" t="s">
        <v>65</v>
      </c>
      <c r="B74" s="13" t="s">
        <v>135</v>
      </c>
      <c r="C74" s="17">
        <v>128989.9</v>
      </c>
      <c r="D74" s="2"/>
    </row>
    <row r="75" spans="1:4" outlineLevel="1">
      <c r="A75" s="11" t="s">
        <v>66</v>
      </c>
      <c r="B75" s="13" t="s">
        <v>136</v>
      </c>
      <c r="C75" s="17">
        <v>132465.9</v>
      </c>
      <c r="D75" s="2"/>
    </row>
    <row r="76" spans="1:4" outlineLevel="1">
      <c r="A76" s="11" t="s">
        <v>67</v>
      </c>
      <c r="B76" s="13" t="s">
        <v>137</v>
      </c>
      <c r="C76" s="17">
        <v>33333.5</v>
      </c>
      <c r="D76" s="2"/>
    </row>
    <row r="77" spans="1:4" ht="32.25" customHeight="1">
      <c r="A77" s="10" t="s">
        <v>68</v>
      </c>
      <c r="B77" s="14" t="s">
        <v>149</v>
      </c>
      <c r="C77" s="16">
        <f>C78</f>
        <v>2139179.1</v>
      </c>
      <c r="D77" s="2"/>
    </row>
    <row r="78" spans="1:4" ht="17.25" customHeight="1" outlineLevel="1">
      <c r="A78" s="11" t="s">
        <v>69</v>
      </c>
      <c r="B78" s="13" t="s">
        <v>138</v>
      </c>
      <c r="C78" s="17">
        <v>2139179.1</v>
      </c>
      <c r="D78" s="2"/>
    </row>
    <row r="79" spans="1:4" ht="48.75" customHeight="1">
      <c r="A79" s="10" t="s">
        <v>70</v>
      </c>
      <c r="B79" s="14" t="s">
        <v>150</v>
      </c>
      <c r="C79" s="16">
        <f>SUM(C80:C82)</f>
        <v>4514880.3</v>
      </c>
      <c r="D79" s="2"/>
    </row>
    <row r="80" spans="1:4" ht="30.75" customHeight="1" outlineLevel="1">
      <c r="A80" s="11" t="s">
        <v>71</v>
      </c>
      <c r="B80" s="13" t="s">
        <v>139</v>
      </c>
      <c r="C80" s="17">
        <v>3203154</v>
      </c>
      <c r="D80" s="2"/>
    </row>
    <row r="81" spans="1:4" outlineLevel="1">
      <c r="A81" s="11" t="s">
        <v>72</v>
      </c>
      <c r="B81" s="13" t="s">
        <v>140</v>
      </c>
      <c r="C81" s="17">
        <v>1088992.2</v>
      </c>
      <c r="D81" s="2"/>
    </row>
    <row r="82" spans="1:4" outlineLevel="1">
      <c r="A82" s="11" t="s">
        <v>73</v>
      </c>
      <c r="B82" s="13" t="s">
        <v>141</v>
      </c>
      <c r="C82" s="17">
        <v>222734.1</v>
      </c>
      <c r="D82" s="2"/>
    </row>
    <row r="83" spans="1:4">
      <c r="A83" s="22"/>
      <c r="B83" s="8" t="s">
        <v>154</v>
      </c>
      <c r="C83" s="18">
        <f>C6+C15+C17+C22+C33+C38+C43+C51+C54+C62+C68+C73+C77+C79</f>
        <v>102710495.99999999</v>
      </c>
      <c r="D83" s="2"/>
    </row>
    <row r="84" spans="1:4" ht="15.75" customHeight="1">
      <c r="B84" s="15"/>
      <c r="C84" s="19"/>
      <c r="D84" s="2"/>
    </row>
    <row r="85" spans="1:4">
      <c r="C85" s="20"/>
    </row>
    <row r="86" spans="1:4" ht="31.5" customHeight="1">
      <c r="A86" s="27" t="s">
        <v>151</v>
      </c>
      <c r="B86" s="27"/>
      <c r="C86" s="21" t="s">
        <v>152</v>
      </c>
    </row>
  </sheetData>
  <mergeCells count="4">
    <mergeCell ref="B1:C1"/>
    <mergeCell ref="B3:C3"/>
    <mergeCell ref="A86:B86"/>
    <mergeCell ref="A2:C2"/>
  </mergeCells>
  <pageMargins left="0.59055118110236227" right="0.59055118110236227" top="0.59055118110236227" bottom="0.59055118110236227" header="0.39370078740157483" footer="0.39370078740157483"/>
  <pageSetup paperSize="9" scale="85" fitToHeight="200" orientation="portrait" r:id="rId1"/>
  <headerFoot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B87DA0-C359-47A1-91F3-551DD46DAE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учета счетов бюджета</vt:lpstr>
      <vt:lpstr>Лист1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Николаевна</dc:creator>
  <cp:lastModifiedBy>yarkeeva</cp:lastModifiedBy>
  <cp:lastPrinted>2020-10-21T11:06:02Z</cp:lastPrinted>
  <dcterms:created xsi:type="dcterms:W3CDTF">2019-10-25T05:41:11Z</dcterms:created>
  <dcterms:modified xsi:type="dcterms:W3CDTF">2020-10-21T11:09:16Z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все к отчету (нов)(2).xlsx</vt:lpwstr>
  </property>
  <property fmtid="{D5CDD505-2E9C-101B-9397-08002B2CF9AE}" pid="3" name="Название отчета">
    <vt:lpwstr>все к отчету (нов)(2).xlsx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19.2.2804.1270134582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соколова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